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o.solon\Downloads\"/>
    </mc:Choice>
  </mc:AlternateContent>
  <xr:revisionPtr revIDLastSave="0" documentId="13_ncr:1_{772DE5F4-53DF-4DE4-AA9C-536026D4C724}" xr6:coauthVersionLast="47" xr6:coauthVersionMax="47" xr10:uidLastSave="{00000000-0000-0000-0000-000000000000}"/>
  <bookViews>
    <workbookView xWindow="-120" yWindow="-120" windowWidth="29040" windowHeight="15840" xr2:uid="{465E24F9-0A40-43CF-AB15-56CCFAB5A7A4}"/>
  </bookViews>
  <sheets>
    <sheet name="ANEXO B ITEM 02 CONTADOR N 02" sheetId="1" r:id="rId1"/>
  </sheets>
  <definedNames>
    <definedName name="_xlnm.Print_Area" localSheetId="0">'ANEXO B ITEM 02 CONTADOR N 02'!$A$1:$F$107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31" i="1"/>
  <c r="C55" i="1" l="1"/>
  <c r="C47" i="1"/>
  <c r="C37" i="1"/>
  <c r="E48" i="1"/>
  <c r="F12" i="1"/>
  <c r="C60" i="1" l="1"/>
  <c r="C59" i="1"/>
  <c r="C61" i="1" s="1"/>
  <c r="E56" i="1"/>
  <c r="E39" i="1"/>
  <c r="E54" i="1"/>
  <c r="E38" i="1"/>
  <c r="E53" i="1"/>
  <c r="E41" i="1"/>
  <c r="E40" i="1"/>
  <c r="E45" i="1"/>
  <c r="E52" i="1"/>
  <c r="E44" i="1"/>
  <c r="E49" i="1"/>
  <c r="E58" i="1"/>
  <c r="E51" i="1"/>
  <c r="E43" i="1"/>
  <c r="E57" i="1"/>
  <c r="E50" i="1"/>
  <c r="E42" i="1"/>
  <c r="E60" i="1" l="1"/>
  <c r="E59" i="1" s="1"/>
  <c r="E76" i="1"/>
  <c r="E55" i="1"/>
  <c r="E47" i="1"/>
  <c r="E37" i="1"/>
  <c r="E77" i="1" l="1"/>
  <c r="E61" i="1"/>
  <c r="E62" i="1" s="1"/>
  <c r="E78" i="1" l="1"/>
  <c r="E85" i="1" s="1"/>
  <c r="E86" i="1" l="1"/>
  <c r="E87" i="1" l="1"/>
  <c r="E88" i="1" s="1"/>
  <c r="E100" i="1" l="1"/>
  <c r="E103" i="1" s="1"/>
  <c r="E95" i="1"/>
  <c r="E96" i="1" l="1"/>
  <c r="E94" i="1"/>
</calcChain>
</file>

<file path=xl/sharedStrings.xml><?xml version="1.0" encoding="utf-8"?>
<sst xmlns="http://schemas.openxmlformats.org/spreadsheetml/2006/main" count="115" uniqueCount="103">
  <si>
    <t>Discriminação dos serviços (dados referentes à contratação)</t>
  </si>
  <si>
    <t>Data da apresentação da proposta</t>
  </si>
  <si>
    <t>Município/UF</t>
  </si>
  <si>
    <t>Natal/RN.</t>
  </si>
  <si>
    <t>Ano do Acordo, Convenção ou Dissídio Coletivo</t>
  </si>
  <si>
    <t>2025/2026</t>
  </si>
  <si>
    <t>Número de meses de execução contratual</t>
  </si>
  <si>
    <t>Dados para composção dos custos referentes a mão de obra</t>
  </si>
  <si>
    <t>Número do Item na Planilha de Preços Unitários</t>
  </si>
  <si>
    <t>Descrição do serviço</t>
  </si>
  <si>
    <t>Classificação Brasileira de Ocupações (CBO)</t>
  </si>
  <si>
    <t>2522-10</t>
  </si>
  <si>
    <t>Categoria Profissional (vinculada à execução contratual)</t>
  </si>
  <si>
    <t>Data-base da categoria (dia/mês/ano)</t>
  </si>
  <si>
    <t>Nota 01 - Deverá ser elaborada uma planilha de composição de custos para cada tipo de serviço (item da PPU).
Nota 02 - A planilha será calculada considerando o valor mensal do empregado.</t>
  </si>
  <si>
    <t>I - MÃO-DE-OBRA</t>
  </si>
  <si>
    <t>Dados complementares para composição dos custos referentes à mão-de-obra (LIMITES MÁXIMOS)</t>
  </si>
  <si>
    <t>ITEM I - MÃO DE OBRA</t>
  </si>
  <si>
    <t>ITEM</t>
  </si>
  <si>
    <t>DESCRIÇÃO</t>
  </si>
  <si>
    <t>% (EM RELAÇÃO AO TOTAL DO ITEM)</t>
  </si>
  <si>
    <t>R$</t>
  </si>
  <si>
    <t>I</t>
  </si>
  <si>
    <t>I - A</t>
  </si>
  <si>
    <t>REMUNERAÇÃO (ITENS 1 A 8)</t>
  </si>
  <si>
    <t>SALÁRIO NORMATIVO</t>
  </si>
  <si>
    <t>ADICIONAL NOTURNO</t>
  </si>
  <si>
    <t>HORA EXTRA NOTURNA REDUZIDA</t>
  </si>
  <si>
    <t>DSR (DESCANSO SEMANAL REMUNERADO)</t>
  </si>
  <si>
    <t>ADICIONAL DE PERICULOSIDADE</t>
  </si>
  <si>
    <t>ADICIONAL DE INSALUBRIDADE</t>
  </si>
  <si>
    <t>INTRAJORNADA</t>
  </si>
  <si>
    <t>OUTROS (ESPECIFICAR)</t>
  </si>
  <si>
    <t>TOTAL DO ITEM I</t>
  </si>
  <si>
    <t>Nota 03 - O ITEM 1 refere-se ao valor mensal devido ao empregado pela do serviço.</t>
  </si>
  <si>
    <t>ITEM II - ENCARGOS SOCIAIS (Iincidentes sobre o item I)</t>
  </si>
  <si>
    <t>ITEM II</t>
  </si>
  <si>
    <t>II - A</t>
  </si>
  <si>
    <t>GRUPO "A"</t>
  </si>
  <si>
    <t>INSS (Contribuição Empresa)</t>
  </si>
  <si>
    <t>SESI ou SESC</t>
  </si>
  <si>
    <t>SENAI ou SENAC</t>
  </si>
  <si>
    <t>INCRA</t>
  </si>
  <si>
    <t>SALÁRIO EDUCAÇÃO</t>
  </si>
  <si>
    <t>FGTS</t>
  </si>
  <si>
    <r>
      <t xml:space="preserve">SEGURO ACIDENTE DE TRABALHO* </t>
    </r>
    <r>
      <rPr>
        <b/>
        <sz val="12"/>
        <rFont val="Arial"/>
        <family val="2"/>
      </rPr>
      <t>(INFORMAR O PERCENTUAL)</t>
    </r>
  </si>
  <si>
    <t>SEBRAE</t>
  </si>
  <si>
    <t>Nota 04 - O SAT (Seguro de acidente de trabalho) a depender do grau de risco do serviço irá variar entre 1%, para risco leve, 2%, para risco médio e de 3% para risco grave, devendo sem comoprovado pela licitante o índice que se aplica à proponente.</t>
  </si>
  <si>
    <t>II - B</t>
  </si>
  <si>
    <t>GRUPO "B"</t>
  </si>
  <si>
    <t>FÉRIAS</t>
  </si>
  <si>
    <t>AUXÍLIO DOENÇA</t>
  </si>
  <si>
    <t>LICENÇA MATERNIDADE/PATERNIDADE</t>
  </si>
  <si>
    <t>FALTAS LEGAIS</t>
  </si>
  <si>
    <t>ACIDENTE DE TRABALHO</t>
  </si>
  <si>
    <t>AVISO PRÉVIO</t>
  </si>
  <si>
    <t>13º SALÁRIO</t>
  </si>
  <si>
    <t>II - C</t>
  </si>
  <si>
    <t>GRUPO "C"</t>
  </si>
  <si>
    <t>AVISO PRÉVIO INDENIZADO</t>
  </si>
  <si>
    <t>INDENIZAÇÃO ADICIONAL</t>
  </si>
  <si>
    <t>FGTS NAS RECISÕES SEM JUSTA CAUSA</t>
  </si>
  <si>
    <t>II - D</t>
  </si>
  <si>
    <t>GRUPO "D"</t>
  </si>
  <si>
    <t>INCIDÊNCIA DOS ENCARGOS DOS GRUPO "A"
SOBRE OS ITENS DO GRUPO "B"</t>
  </si>
  <si>
    <t>TOTAL DO ITEM II</t>
  </si>
  <si>
    <t>TOTAL DO ITEM I + ITEM II</t>
  </si>
  <si>
    <t>III - INSUMOS DE MÃO-DE-OBRA(*)</t>
  </si>
  <si>
    <t>ITEM III - INSUMOS</t>
  </si>
  <si>
    <t>Memória de Cálculo</t>
  </si>
  <si>
    <t>UNIFORME</t>
  </si>
  <si>
    <t>VALE TRANSPORTE</t>
  </si>
  <si>
    <t>(4,90*44)-SAL BASE * 6%</t>
  </si>
  <si>
    <t>EXAME MÉDICO</t>
  </si>
  <si>
    <t>TOTAL DOS INSUMOS</t>
  </si>
  <si>
    <t>TOTAL DO ITEM III</t>
  </si>
  <si>
    <t>TOTAL DO ITEM I + ITEM II + ITEM III</t>
  </si>
  <si>
    <t>Nota 05 - O valor informado deverá ser o custo real mensal do benefício por empregado (descontado o valor eventualmente pago pelo empregador).
Nota 06 - Observar a previsão dos benefícios contidos em Acordos, Convenções e Dissídios Coletivos de Trabalho e atentar-se ao disposto no art. 6º desta Instrução Normativa.
Nota 07 - Caso não haja previsão de pagamento do benefício em Acordos, Convenções ou Dissídios Coletivos de Trabalho, o valor deste deverá ser zerado.</t>
  </si>
  <si>
    <t>IV - DEMAIS COMPONENTES</t>
  </si>
  <si>
    <t>ITEM IV - DEMAIS COMPONENTES (Incidentes sobre o total dos itens I + II + III)</t>
  </si>
  <si>
    <t>DESPESAS ADMINISTRATIVAS/OPERACIONAIS</t>
  </si>
  <si>
    <t>LUCRO</t>
  </si>
  <si>
    <t>TOTAL DO ITEM IV</t>
  </si>
  <si>
    <t>TOTAL DO ITEM I + ITEM II + ITEM III + ITEM IV</t>
  </si>
  <si>
    <t>V - TRIBUTOS</t>
  </si>
  <si>
    <t xml:space="preserve">ITEM V - TRIBUTOS (ISSQN 5,0% + CONFINS 3,0% + PIS 0,65) = (8,65%)
TRIBUTO (8,65%)/100 =To 0,0865
</t>
  </si>
  <si>
    <t>LUCRO PRESUMIDO</t>
  </si>
  <si>
    <t>a) (TRIBUTOS (%))/100 = To</t>
  </si>
  <si>
    <t>b) TOTAL DO ITEM I + ITEM II + ITEM III + ITEM IV = Po</t>
  </si>
  <si>
    <t>Po=</t>
  </si>
  <si>
    <t>c) Po/(1-To) = Pi</t>
  </si>
  <si>
    <t>Pi=</t>
  </si>
  <si>
    <t>VALOR DO ITEM V (Pi - Po)</t>
  </si>
  <si>
    <t>VI – PREÇO HOMEM MÊS (Mão de Obra + Insumos + Demais Componentes + Tributos)</t>
  </si>
  <si>
    <t>PREÇO HOMEM MÊS (Mão de Obra + Insumos + Demais Componentes + Tributos)</t>
  </si>
  <si>
    <r>
      <t>VII – PREÇO POSTO DE TRABALHO MÊS (Mão de Obra + Insumos + Demais Componentes + Tributos) - 01</t>
    </r>
    <r>
      <rPr>
        <b/>
        <sz val="12"/>
        <color rgb="FF000000"/>
        <rFont val="Arial"/>
        <family val="2"/>
      </rPr>
      <t xml:space="preserve"> EMPREGADO (INFORMAR A QUANTIDADE DE EMPREGADOS NECESSÁRIOS PARA O POSTO)</t>
    </r>
  </si>
  <si>
    <t>PREÇO POSTO DE TRABALHO MÊS (Mão de Obra + Insumos + Demais Componentes + Tributos)</t>
  </si>
  <si>
    <t>CONTADOR NÍVEL II</t>
  </si>
  <si>
    <t>REMUNERAÇÃO</t>
  </si>
  <si>
    <t>II - ENCARGOS SOCIAIS (Incidentes sobre o valor da remuneração)</t>
  </si>
  <si>
    <t>%</t>
  </si>
  <si>
    <t>OUTROS (BENEFÍCIO SOCIAL FAMILIAR - ESPECIFICAR)</t>
  </si>
  <si>
    <t>ANEXO B – PLANILHA DE CUSTOS E FORMAÇÃO DE PREÇOS
Processo Administrativo - SEI Nº 05310013.011441/2025-29 - PREGÃO POTIGÁS ELETRÔNICO - PE Nº 90015/2025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</si>
</sst>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8" x14ac:knownFonts="1">
    <font>
      <sz val="10"/>
      <color rgb="FF000000"/>
      <name val="Times New Roman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 applyAlignment="1">
      <alignment horizontal="left" vertical="top"/>
    </xf>
    <xf numFmtId="14" fontId="1" fillId="0" borderId="8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13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4" fontId="1" fillId="0" borderId="12" xfId="0" applyNumberFormat="1" applyFont="1" applyBorder="1" applyAlignment="1">
      <alignment horizontal="center" vertical="top"/>
    </xf>
    <xf numFmtId="0" fontId="1" fillId="3" borderId="24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44" fontId="1" fillId="0" borderId="28" xfId="1" applyFont="1" applyBorder="1" applyAlignment="1">
      <alignment horizontal="left" wrapText="1"/>
    </xf>
    <xf numFmtId="0" fontId="6" fillId="0" borderId="18" xfId="0" applyFont="1" applyBorder="1" applyAlignment="1">
      <alignment horizontal="left" vertical="top" wrapText="1"/>
    </xf>
    <xf numFmtId="44" fontId="6" fillId="0" borderId="28" xfId="1" applyFont="1" applyBorder="1" applyAlignment="1">
      <alignment horizontal="right" vertical="top" wrapText="1"/>
    </xf>
    <xf numFmtId="0" fontId="2" fillId="0" borderId="19" xfId="0" applyFont="1" applyBorder="1" applyAlignment="1">
      <alignment horizontal="center" wrapText="1"/>
    </xf>
    <xf numFmtId="44" fontId="4" fillId="0" borderId="35" xfId="1" applyFont="1" applyBorder="1" applyAlignment="1">
      <alignment horizontal="right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4" fillId="0" borderId="17" xfId="0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top" shrinkToFit="1"/>
    </xf>
    <xf numFmtId="1" fontId="1" fillId="0" borderId="17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wrapText="1"/>
    </xf>
    <xf numFmtId="1" fontId="1" fillId="0" borderId="29" xfId="0" applyNumberFormat="1" applyFont="1" applyBorder="1" applyAlignment="1">
      <alignment horizontal="center" vertical="top" shrinkToFit="1"/>
    </xf>
    <xf numFmtId="0" fontId="6" fillId="0" borderId="37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top" shrinkToFit="1"/>
    </xf>
    <xf numFmtId="1" fontId="2" fillId="0" borderId="18" xfId="0" applyNumberFormat="1" applyFont="1" applyBorder="1" applyAlignment="1">
      <alignment vertical="top" shrinkToFit="1"/>
    </xf>
    <xf numFmtId="1" fontId="1" fillId="0" borderId="39" xfId="0" applyNumberFormat="1" applyFont="1" applyBorder="1" applyAlignment="1">
      <alignment horizontal="center" vertical="top" shrinkToFit="1"/>
    </xf>
    <xf numFmtId="1" fontId="1" fillId="0" borderId="40" xfId="0" applyNumberFormat="1" applyFont="1" applyBorder="1" applyAlignment="1">
      <alignment horizontal="center" vertical="top" shrinkToFit="1"/>
    </xf>
    <xf numFmtId="164" fontId="7" fillId="2" borderId="0" xfId="0" applyNumberFormat="1" applyFont="1" applyFill="1" applyAlignment="1">
      <alignment horizontal="left" vertical="top"/>
    </xf>
    <xf numFmtId="0" fontId="2" fillId="0" borderId="41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44" fontId="0" fillId="2" borderId="0" xfId="0" applyNumberFormat="1" applyFill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wrapText="1"/>
    </xf>
    <xf numFmtId="0" fontId="6" fillId="0" borderId="2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5" borderId="28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4" fillId="0" borderId="20" xfId="0" applyFont="1" applyBorder="1" applyAlignment="1">
      <alignment horizontal="left" vertical="top" wrapText="1"/>
    </xf>
    <xf numFmtId="10" fontId="2" fillId="0" borderId="18" xfId="0" applyNumberFormat="1" applyFont="1" applyBorder="1" applyAlignment="1">
      <alignment horizontal="right" vertical="top" shrinkToFit="1"/>
    </xf>
    <xf numFmtId="44" fontId="6" fillId="0" borderId="18" xfId="1" applyFont="1" applyFill="1" applyBorder="1" applyAlignment="1">
      <alignment horizontal="left" vertical="top" wrapText="1"/>
    </xf>
    <xf numFmtId="44" fontId="6" fillId="0" borderId="8" xfId="1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44" fontId="4" fillId="0" borderId="18" xfId="1" applyFont="1" applyBorder="1" applyAlignment="1">
      <alignment horizontal="center" vertical="top" wrapText="1"/>
    </xf>
    <xf numFmtId="44" fontId="4" fillId="0" borderId="8" xfId="1" applyFont="1" applyBorder="1" applyAlignment="1">
      <alignment horizontal="center" vertical="top" wrapText="1"/>
    </xf>
    <xf numFmtId="10" fontId="1" fillId="0" borderId="18" xfId="0" applyNumberFormat="1" applyFont="1" applyBorder="1" applyAlignment="1">
      <alignment horizontal="right" vertical="top" shrinkToFit="1"/>
    </xf>
    <xf numFmtId="44" fontId="4" fillId="0" borderId="18" xfId="1" applyFont="1" applyFill="1" applyBorder="1" applyAlignment="1">
      <alignment horizontal="left" vertical="top" wrapText="1"/>
    </xf>
    <xf numFmtId="44" fontId="4" fillId="0" borderId="8" xfId="1" applyFont="1" applyFill="1" applyBorder="1" applyAlignment="1">
      <alignment horizontal="left" vertical="top" wrapText="1"/>
    </xf>
    <xf numFmtId="10" fontId="2" fillId="6" borderId="18" xfId="0" applyNumberFormat="1" applyFont="1" applyFill="1" applyBorder="1" applyAlignment="1">
      <alignment horizontal="right" vertical="center" shrinkToFit="1"/>
    </xf>
    <xf numFmtId="44" fontId="6" fillId="0" borderId="28" xfId="1" applyFont="1" applyFill="1" applyBorder="1" applyAlignment="1">
      <alignment horizontal="left" vertical="center" wrapText="1"/>
    </xf>
    <xf numFmtId="44" fontId="6" fillId="0" borderId="36" xfId="1" applyFont="1" applyFill="1" applyBorder="1" applyAlignment="1">
      <alignment horizontal="left" vertical="center" wrapText="1"/>
    </xf>
    <xf numFmtId="10" fontId="2" fillId="0" borderId="37" xfId="0" applyNumberFormat="1" applyFont="1" applyBorder="1" applyAlignment="1">
      <alignment horizontal="right" vertical="top" shrinkToFit="1"/>
    </xf>
    <xf numFmtId="0" fontId="1" fillId="4" borderId="17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10" fontId="1" fillId="0" borderId="38" xfId="0" applyNumberFormat="1" applyFont="1" applyBorder="1" applyAlignment="1">
      <alignment horizontal="right" vertical="top" shrinkToFit="1"/>
    </xf>
    <xf numFmtId="0" fontId="6" fillId="0" borderId="18" xfId="0" applyFont="1" applyBorder="1" applyAlignment="1">
      <alignment horizontal="center" vertical="top" wrapText="1"/>
    </xf>
    <xf numFmtId="44" fontId="6" fillId="0" borderId="18" xfId="1" applyFont="1" applyBorder="1" applyAlignment="1">
      <alignment horizontal="left" vertical="top" wrapText="1"/>
    </xf>
    <xf numFmtId="44" fontId="6" fillId="0" borderId="8" xfId="1" applyFont="1" applyBorder="1" applyAlignment="1">
      <alignment horizontal="left" vertical="top" wrapText="1"/>
    </xf>
    <xf numFmtId="10" fontId="2" fillId="0" borderId="18" xfId="0" applyNumberFormat="1" applyFont="1" applyBorder="1" applyAlignment="1">
      <alignment horizontal="right" vertical="center" shrinkToFit="1"/>
    </xf>
    <xf numFmtId="44" fontId="6" fillId="0" borderId="18" xfId="1" applyFont="1" applyFill="1" applyBorder="1" applyAlignment="1">
      <alignment horizontal="left" vertical="center" wrapText="1"/>
    </xf>
    <xf numFmtId="44" fontId="6" fillId="0" borderId="8" xfId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left" vertical="center" wrapText="1"/>
    </xf>
    <xf numFmtId="44" fontId="4" fillId="0" borderId="8" xfId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44" fontId="4" fillId="0" borderId="18" xfId="1" applyFont="1" applyBorder="1" applyAlignment="1">
      <alignment horizontal="left" vertical="center" wrapText="1"/>
    </xf>
    <xf numFmtId="44" fontId="4" fillId="0" borderId="8" xfId="1" applyFont="1" applyBorder="1" applyAlignment="1">
      <alignment horizontal="left" vertical="center" wrapText="1"/>
    </xf>
    <xf numFmtId="10" fontId="6" fillId="6" borderId="18" xfId="0" applyNumberFormat="1" applyFont="1" applyFill="1" applyBorder="1" applyAlignment="1">
      <alignment horizontal="center" vertical="top" wrapText="1"/>
    </xf>
    <xf numFmtId="44" fontId="1" fillId="0" borderId="18" xfId="1" applyFont="1" applyBorder="1" applyAlignment="1">
      <alignment horizontal="left" vertical="center" shrinkToFit="1"/>
    </xf>
    <xf numFmtId="44" fontId="1" fillId="0" borderId="8" xfId="1" applyFont="1" applyBorder="1" applyAlignment="1">
      <alignment horizontal="left" vertical="center" shrinkToFit="1"/>
    </xf>
    <xf numFmtId="44" fontId="1" fillId="0" borderId="18" xfId="1" applyFont="1" applyFill="1" applyBorder="1" applyAlignment="1">
      <alignment horizontal="left" vertical="center" shrinkToFit="1"/>
    </xf>
    <xf numFmtId="44" fontId="1" fillId="0" borderId="8" xfId="1" applyFont="1" applyFill="1" applyBorder="1" applyAlignment="1">
      <alignment horizontal="left" vertical="center" shrinkToFi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44" fontId="4" fillId="0" borderId="18" xfId="1" applyFont="1" applyBorder="1" applyAlignment="1">
      <alignment horizontal="left" vertical="top" wrapText="1"/>
    </xf>
    <xf numFmtId="44" fontId="4" fillId="0" borderId="8" xfId="1" applyFont="1" applyBorder="1" applyAlignment="1">
      <alignment horizontal="left" vertical="top" wrapText="1"/>
    </xf>
    <xf numFmtId="0" fontId="6" fillId="0" borderId="18" xfId="0" applyFont="1" applyBorder="1" applyAlignment="1">
      <alignment horizontal="right" vertical="top" wrapText="1"/>
    </xf>
    <xf numFmtId="44" fontId="4" fillId="0" borderId="20" xfId="1" applyFont="1" applyBorder="1" applyAlignment="1">
      <alignment horizontal="center" vertical="top" wrapText="1"/>
    </xf>
    <xf numFmtId="44" fontId="4" fillId="0" borderId="12" xfId="1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44" fontId="4" fillId="0" borderId="20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4" xfId="0" applyFont="1" applyBorder="1" applyAlignment="1">
      <alignment horizontal="justify" vertical="justify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9132-9266-4BD4-8D94-4C3A42B3BAB2}">
  <sheetPr>
    <pageSetUpPr fitToPage="1"/>
  </sheetPr>
  <dimension ref="A1:AI216"/>
  <sheetViews>
    <sheetView tabSelected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10.33203125" style="42" customWidth="1"/>
    <col min="2" max="2" width="103" style="42" customWidth="1"/>
    <col min="3" max="3" width="25.1640625" style="42" customWidth="1"/>
    <col min="4" max="4" width="62.6640625" style="42" customWidth="1"/>
    <col min="5" max="5" width="15.5" style="42" customWidth="1"/>
    <col min="6" max="6" width="45.33203125" style="42" customWidth="1"/>
    <col min="7" max="7" width="29" style="1" customWidth="1"/>
    <col min="8" max="8" width="12" style="1" bestFit="1" customWidth="1"/>
    <col min="9" max="9" width="10.33203125" style="1" bestFit="1" customWidth="1"/>
    <col min="10" max="35" width="9.33203125" style="1"/>
    <col min="36" max="16384" width="9.33203125" style="42"/>
  </cols>
  <sheetData>
    <row r="1" spans="1:6" ht="36.75" customHeight="1" thickBot="1" x14ac:dyDescent="0.25">
      <c r="A1" s="44" t="s">
        <v>102</v>
      </c>
      <c r="B1" s="45"/>
      <c r="C1" s="45"/>
      <c r="D1" s="45"/>
      <c r="E1" s="45"/>
      <c r="F1" s="45"/>
    </row>
    <row r="2" spans="1:6" ht="15.75" x14ac:dyDescent="0.2">
      <c r="A2" s="46" t="s">
        <v>0</v>
      </c>
      <c r="B2" s="47"/>
      <c r="C2" s="47"/>
      <c r="D2" s="47"/>
      <c r="E2" s="47"/>
      <c r="F2" s="48"/>
    </row>
    <row r="3" spans="1:6" ht="15.75" x14ac:dyDescent="0.2">
      <c r="A3" s="49" t="s">
        <v>1</v>
      </c>
      <c r="B3" s="50"/>
      <c r="C3" s="50"/>
      <c r="D3" s="50"/>
      <c r="E3" s="51"/>
      <c r="F3" s="2"/>
    </row>
    <row r="4" spans="1:6" ht="15.75" x14ac:dyDescent="0.2">
      <c r="A4" s="49" t="s">
        <v>2</v>
      </c>
      <c r="B4" s="50"/>
      <c r="C4" s="50"/>
      <c r="D4" s="50"/>
      <c r="E4" s="51"/>
      <c r="F4" s="3" t="s">
        <v>3</v>
      </c>
    </row>
    <row r="5" spans="1:6" ht="15.75" x14ac:dyDescent="0.2">
      <c r="A5" s="49" t="s">
        <v>4</v>
      </c>
      <c r="B5" s="50"/>
      <c r="C5" s="50"/>
      <c r="D5" s="50"/>
      <c r="E5" s="51"/>
      <c r="F5" s="3" t="s">
        <v>5</v>
      </c>
    </row>
    <row r="6" spans="1:6" ht="16.5" thickBot="1" x14ac:dyDescent="0.25">
      <c r="A6" s="52" t="s">
        <v>6</v>
      </c>
      <c r="B6" s="53"/>
      <c r="C6" s="53"/>
      <c r="D6" s="53"/>
      <c r="E6" s="54"/>
      <c r="F6" s="4">
        <v>36</v>
      </c>
    </row>
    <row r="7" spans="1:6" ht="16.5" thickBot="1" x14ac:dyDescent="0.25">
      <c r="A7" s="5"/>
      <c r="B7" s="6"/>
      <c r="C7" s="6"/>
      <c r="D7" s="6"/>
      <c r="E7" s="6"/>
      <c r="F7" s="7"/>
    </row>
    <row r="8" spans="1:6" ht="15.75" x14ac:dyDescent="0.2">
      <c r="A8" s="75" t="s">
        <v>7</v>
      </c>
      <c r="B8" s="76"/>
      <c r="C8" s="76"/>
      <c r="D8" s="76"/>
      <c r="E8" s="76"/>
      <c r="F8" s="77"/>
    </row>
    <row r="9" spans="1:6" ht="15.75" x14ac:dyDescent="0.2">
      <c r="A9" s="78" t="s">
        <v>8</v>
      </c>
      <c r="B9" s="79"/>
      <c r="C9" s="79"/>
      <c r="D9" s="79"/>
      <c r="E9" s="79"/>
      <c r="F9" s="3">
        <v>2</v>
      </c>
    </row>
    <row r="10" spans="1:6" ht="15.75" x14ac:dyDescent="0.2">
      <c r="A10" s="78" t="s">
        <v>9</v>
      </c>
      <c r="B10" s="79"/>
      <c r="C10" s="79"/>
      <c r="D10" s="79"/>
      <c r="E10" s="79"/>
      <c r="F10" s="8" t="s">
        <v>97</v>
      </c>
    </row>
    <row r="11" spans="1:6" ht="15.75" x14ac:dyDescent="0.2">
      <c r="A11" s="49" t="s">
        <v>10</v>
      </c>
      <c r="B11" s="50"/>
      <c r="C11" s="50"/>
      <c r="D11" s="50"/>
      <c r="E11" s="51"/>
      <c r="F11" s="3" t="s">
        <v>11</v>
      </c>
    </row>
    <row r="12" spans="1:6" ht="15.75" x14ac:dyDescent="0.2">
      <c r="A12" s="78" t="s">
        <v>12</v>
      </c>
      <c r="B12" s="79"/>
      <c r="C12" s="79"/>
      <c r="D12" s="79"/>
      <c r="E12" s="79"/>
      <c r="F12" s="8" t="str">
        <f>F10</f>
        <v>CONTADOR NÍVEL II</v>
      </c>
    </row>
    <row r="13" spans="1:6" ht="16.5" thickBot="1" x14ac:dyDescent="0.25">
      <c r="A13" s="80" t="s">
        <v>13</v>
      </c>
      <c r="B13" s="81"/>
      <c r="C13" s="81"/>
      <c r="D13" s="81"/>
      <c r="E13" s="81"/>
      <c r="F13" s="9">
        <v>45809</v>
      </c>
    </row>
    <row r="14" spans="1:6" ht="34.5" customHeight="1" thickBot="1" x14ac:dyDescent="0.25">
      <c r="A14" s="55" t="s">
        <v>14</v>
      </c>
      <c r="B14" s="56"/>
      <c r="C14" s="56"/>
      <c r="D14" s="56"/>
      <c r="E14" s="56"/>
      <c r="F14" s="57"/>
    </row>
    <row r="15" spans="1:6" ht="16.5" thickBot="1" x14ac:dyDescent="0.25">
      <c r="A15" s="10"/>
      <c r="B15" s="11"/>
      <c r="C15" s="11"/>
      <c r="D15" s="11"/>
      <c r="E15" s="11"/>
      <c r="F15" s="12"/>
    </row>
    <row r="16" spans="1:6" ht="15.75" x14ac:dyDescent="0.2">
      <c r="A16" s="58" t="s">
        <v>15</v>
      </c>
      <c r="B16" s="59"/>
      <c r="C16" s="59"/>
      <c r="D16" s="59"/>
      <c r="E16" s="59"/>
      <c r="F16" s="60"/>
    </row>
    <row r="17" spans="1:9" ht="15.75" x14ac:dyDescent="0.2">
      <c r="A17" s="61" t="s">
        <v>16</v>
      </c>
      <c r="B17" s="62"/>
      <c r="C17" s="62"/>
      <c r="D17" s="62"/>
      <c r="E17" s="62"/>
      <c r="F17" s="63"/>
    </row>
    <row r="18" spans="1:9" ht="15.75" x14ac:dyDescent="0.2">
      <c r="A18" s="64" t="s">
        <v>17</v>
      </c>
      <c r="B18" s="65"/>
      <c r="C18" s="65"/>
      <c r="D18" s="65"/>
      <c r="E18" s="65"/>
      <c r="F18" s="66"/>
    </row>
    <row r="19" spans="1:9" x14ac:dyDescent="0.2">
      <c r="A19" s="67" t="s">
        <v>18</v>
      </c>
      <c r="B19" s="69" t="s">
        <v>19</v>
      </c>
      <c r="C19" s="69"/>
      <c r="D19" s="70" t="s">
        <v>20</v>
      </c>
      <c r="E19" s="71"/>
      <c r="F19" s="74" t="s">
        <v>21</v>
      </c>
    </row>
    <row r="20" spans="1:9" x14ac:dyDescent="0.2">
      <c r="A20" s="68"/>
      <c r="B20" s="69"/>
      <c r="C20" s="69"/>
      <c r="D20" s="72"/>
      <c r="E20" s="73"/>
      <c r="F20" s="74"/>
    </row>
    <row r="21" spans="1:9" ht="15.75" x14ac:dyDescent="0.25">
      <c r="A21" s="14" t="s">
        <v>22</v>
      </c>
      <c r="B21" s="62" t="s">
        <v>98</v>
      </c>
      <c r="C21" s="62"/>
      <c r="D21" s="83"/>
      <c r="E21" s="83"/>
      <c r="F21" s="16">
        <f>SUM(F23)</f>
        <v>0</v>
      </c>
    </row>
    <row r="22" spans="1:9" ht="15.75" x14ac:dyDescent="0.2">
      <c r="A22" s="14" t="s">
        <v>23</v>
      </c>
      <c r="B22" s="84" t="s">
        <v>24</v>
      </c>
      <c r="C22" s="85"/>
      <c r="D22" s="86"/>
      <c r="E22" s="87"/>
      <c r="F22" s="18"/>
    </row>
    <row r="23" spans="1:9" ht="15.75" x14ac:dyDescent="0.2">
      <c r="A23" s="14">
        <v>1</v>
      </c>
      <c r="B23" s="82" t="s">
        <v>25</v>
      </c>
      <c r="C23" s="82"/>
      <c r="D23" s="83"/>
      <c r="E23" s="83"/>
      <c r="F23" s="18"/>
    </row>
    <row r="24" spans="1:9" ht="15.75" x14ac:dyDescent="0.2">
      <c r="A24" s="14">
        <v>2</v>
      </c>
      <c r="B24" s="82" t="s">
        <v>26</v>
      </c>
      <c r="C24" s="82"/>
      <c r="D24" s="83"/>
      <c r="E24" s="83"/>
      <c r="F24" s="18"/>
    </row>
    <row r="25" spans="1:9" ht="15.75" x14ac:dyDescent="0.2">
      <c r="A25" s="14">
        <v>3</v>
      </c>
      <c r="B25" s="82" t="s">
        <v>27</v>
      </c>
      <c r="C25" s="82"/>
      <c r="D25" s="83"/>
      <c r="E25" s="83"/>
      <c r="F25" s="18"/>
    </row>
    <row r="26" spans="1:9" ht="15.75" x14ac:dyDescent="0.2">
      <c r="A26" s="14">
        <v>4</v>
      </c>
      <c r="B26" s="82" t="s">
        <v>28</v>
      </c>
      <c r="C26" s="82"/>
      <c r="D26" s="83"/>
      <c r="E26" s="83"/>
      <c r="F26" s="18"/>
    </row>
    <row r="27" spans="1:9" ht="15.75" x14ac:dyDescent="0.2">
      <c r="A27" s="14">
        <v>5</v>
      </c>
      <c r="B27" s="82" t="s">
        <v>29</v>
      </c>
      <c r="C27" s="82"/>
      <c r="D27" s="83"/>
      <c r="E27" s="83"/>
      <c r="F27" s="18"/>
    </row>
    <row r="28" spans="1:9" ht="15.75" x14ac:dyDescent="0.2">
      <c r="A28" s="14">
        <v>6</v>
      </c>
      <c r="B28" s="82" t="s">
        <v>30</v>
      </c>
      <c r="C28" s="82"/>
      <c r="D28" s="83"/>
      <c r="E28" s="83"/>
      <c r="F28" s="18"/>
    </row>
    <row r="29" spans="1:9" ht="15.75" x14ac:dyDescent="0.2">
      <c r="A29" s="14">
        <v>7</v>
      </c>
      <c r="B29" s="82" t="s">
        <v>31</v>
      </c>
      <c r="C29" s="82"/>
      <c r="D29" s="83"/>
      <c r="E29" s="83"/>
      <c r="F29" s="18"/>
    </row>
    <row r="30" spans="1:9" ht="15.75" x14ac:dyDescent="0.2">
      <c r="A30" s="14">
        <v>8</v>
      </c>
      <c r="B30" s="82" t="s">
        <v>32</v>
      </c>
      <c r="C30" s="82"/>
      <c r="D30" s="83"/>
      <c r="E30" s="83"/>
      <c r="F30" s="18"/>
    </row>
    <row r="31" spans="1:9" ht="16.5" thickBot="1" x14ac:dyDescent="0.25">
      <c r="A31" s="19"/>
      <c r="B31" s="88" t="s">
        <v>33</v>
      </c>
      <c r="C31" s="88"/>
      <c r="D31" s="88"/>
      <c r="E31" s="88"/>
      <c r="F31" s="20">
        <f>SUM(F23:F30)</f>
        <v>0</v>
      </c>
      <c r="H31" s="43"/>
      <c r="I31" s="43"/>
    </row>
    <row r="32" spans="1:9" ht="16.5" thickBot="1" x14ac:dyDescent="0.25">
      <c r="A32" s="55" t="s">
        <v>34</v>
      </c>
      <c r="B32" s="56"/>
      <c r="C32" s="56"/>
      <c r="D32" s="56"/>
      <c r="E32" s="56"/>
      <c r="F32" s="57"/>
    </row>
    <row r="33" spans="1:6" ht="16.5" thickBot="1" x14ac:dyDescent="0.25">
      <c r="A33" s="21"/>
      <c r="B33" s="22"/>
      <c r="C33" s="22"/>
      <c r="D33" s="22"/>
      <c r="E33" s="22"/>
      <c r="F33" s="23"/>
    </row>
    <row r="34" spans="1:6" ht="15.75" x14ac:dyDescent="0.2">
      <c r="A34" s="58" t="s">
        <v>99</v>
      </c>
      <c r="B34" s="59"/>
      <c r="C34" s="59"/>
      <c r="D34" s="59"/>
      <c r="E34" s="59"/>
      <c r="F34" s="92"/>
    </row>
    <row r="35" spans="1:6" ht="15.75" x14ac:dyDescent="0.2">
      <c r="A35" s="64" t="s">
        <v>35</v>
      </c>
      <c r="B35" s="65"/>
      <c r="C35" s="65"/>
      <c r="D35" s="65"/>
      <c r="E35" s="65"/>
      <c r="F35" s="93"/>
    </row>
    <row r="36" spans="1:6" ht="15.75" x14ac:dyDescent="0.2">
      <c r="A36" s="24" t="s">
        <v>36</v>
      </c>
      <c r="B36" s="15" t="s">
        <v>19</v>
      </c>
      <c r="C36" s="65" t="s">
        <v>100</v>
      </c>
      <c r="D36" s="94"/>
      <c r="E36" s="95" t="s">
        <v>21</v>
      </c>
      <c r="F36" s="96"/>
    </row>
    <row r="37" spans="1:6" ht="15.75" x14ac:dyDescent="0.2">
      <c r="A37" s="14" t="s">
        <v>37</v>
      </c>
      <c r="B37" s="13" t="s">
        <v>38</v>
      </c>
      <c r="C37" s="97">
        <f>SUM(C38:D45)</f>
        <v>0.3680000000000001</v>
      </c>
      <c r="D37" s="97"/>
      <c r="E37" s="98">
        <f>SUM(E38:F45)</f>
        <v>0</v>
      </c>
      <c r="F37" s="99"/>
    </row>
    <row r="38" spans="1:6" ht="15.75" x14ac:dyDescent="0.2">
      <c r="A38" s="25">
        <v>1</v>
      </c>
      <c r="B38" s="17" t="s">
        <v>39</v>
      </c>
      <c r="C38" s="89">
        <v>0.2</v>
      </c>
      <c r="D38" s="89"/>
      <c r="E38" s="90">
        <f>F31*C38</f>
        <v>0</v>
      </c>
      <c r="F38" s="91"/>
    </row>
    <row r="39" spans="1:6" ht="15.75" x14ac:dyDescent="0.2">
      <c r="A39" s="25">
        <v>2</v>
      </c>
      <c r="B39" s="17" t="s">
        <v>40</v>
      </c>
      <c r="C39" s="89">
        <v>1.4999999999999999E-2</v>
      </c>
      <c r="D39" s="89"/>
      <c r="E39" s="90">
        <f>F31*C39</f>
        <v>0</v>
      </c>
      <c r="F39" s="91"/>
    </row>
    <row r="40" spans="1:6" ht="15.75" x14ac:dyDescent="0.2">
      <c r="A40" s="25">
        <v>3</v>
      </c>
      <c r="B40" s="17" t="s">
        <v>41</v>
      </c>
      <c r="C40" s="89">
        <v>0.01</v>
      </c>
      <c r="D40" s="89"/>
      <c r="E40" s="90">
        <f>F31*C40</f>
        <v>0</v>
      </c>
      <c r="F40" s="91"/>
    </row>
    <row r="41" spans="1:6" ht="15.75" x14ac:dyDescent="0.2">
      <c r="A41" s="25">
        <v>4</v>
      </c>
      <c r="B41" s="17" t="s">
        <v>42</v>
      </c>
      <c r="C41" s="89">
        <v>2E-3</v>
      </c>
      <c r="D41" s="89"/>
      <c r="E41" s="90">
        <f>F31*C41</f>
        <v>0</v>
      </c>
      <c r="F41" s="91"/>
    </row>
    <row r="42" spans="1:6" ht="15.75" x14ac:dyDescent="0.2">
      <c r="A42" s="25">
        <v>5</v>
      </c>
      <c r="B42" s="17" t="s">
        <v>43</v>
      </c>
      <c r="C42" s="89">
        <v>2.5000000000000001E-2</v>
      </c>
      <c r="D42" s="89"/>
      <c r="E42" s="90">
        <f>F31*C42</f>
        <v>0</v>
      </c>
      <c r="F42" s="91"/>
    </row>
    <row r="43" spans="1:6" ht="15.75" x14ac:dyDescent="0.2">
      <c r="A43" s="25">
        <v>6</v>
      </c>
      <c r="B43" s="17" t="s">
        <v>44</v>
      </c>
      <c r="C43" s="89">
        <v>0.08</v>
      </c>
      <c r="D43" s="89"/>
      <c r="E43" s="90">
        <f>F31*C43</f>
        <v>0</v>
      </c>
      <c r="F43" s="91"/>
    </row>
    <row r="44" spans="1:6" ht="15.75" x14ac:dyDescent="0.2">
      <c r="A44" s="26">
        <v>7</v>
      </c>
      <c r="B44" s="27" t="s">
        <v>45</v>
      </c>
      <c r="C44" s="100">
        <v>0.03</v>
      </c>
      <c r="D44" s="100"/>
      <c r="E44" s="101">
        <f>F31*C44</f>
        <v>0</v>
      </c>
      <c r="F44" s="102"/>
    </row>
    <row r="45" spans="1:6" ht="15.75" x14ac:dyDescent="0.2">
      <c r="A45" s="28">
        <v>8</v>
      </c>
      <c r="B45" s="29" t="s">
        <v>46</v>
      </c>
      <c r="C45" s="103">
        <v>6.0000000000000001E-3</v>
      </c>
      <c r="D45" s="103"/>
      <c r="E45" s="90">
        <f>F31*C45</f>
        <v>0</v>
      </c>
      <c r="F45" s="91"/>
    </row>
    <row r="46" spans="1:6" ht="15.75" x14ac:dyDescent="0.2">
      <c r="A46" s="104" t="s">
        <v>47</v>
      </c>
      <c r="B46" s="105"/>
      <c r="C46" s="105"/>
      <c r="D46" s="105"/>
      <c r="E46" s="105"/>
      <c r="F46" s="106"/>
    </row>
    <row r="47" spans="1:6" ht="15.75" x14ac:dyDescent="0.2">
      <c r="A47" s="30" t="s">
        <v>48</v>
      </c>
      <c r="B47" s="31" t="s">
        <v>49</v>
      </c>
      <c r="C47" s="107">
        <f>SUM(C48:D54)</f>
        <v>0.23270000000000002</v>
      </c>
      <c r="D47" s="107"/>
      <c r="E47" s="98">
        <f>SUM(E48:F54)</f>
        <v>0</v>
      </c>
      <c r="F47" s="99"/>
    </row>
    <row r="48" spans="1:6" ht="15.75" x14ac:dyDescent="0.2">
      <c r="A48" s="25">
        <v>9</v>
      </c>
      <c r="B48" s="17" t="s">
        <v>50</v>
      </c>
      <c r="C48" s="89">
        <v>0.1111</v>
      </c>
      <c r="D48" s="89"/>
      <c r="E48" s="90">
        <f>F31*C48</f>
        <v>0</v>
      </c>
      <c r="F48" s="91"/>
    </row>
    <row r="49" spans="1:8" ht="15.75" x14ac:dyDescent="0.2">
      <c r="A49" s="25">
        <v>10</v>
      </c>
      <c r="B49" s="17" t="s">
        <v>51</v>
      </c>
      <c r="C49" s="89">
        <v>1.3899999999999999E-2</v>
      </c>
      <c r="D49" s="89"/>
      <c r="E49" s="90">
        <f>F31*C49</f>
        <v>0</v>
      </c>
      <c r="F49" s="91"/>
    </row>
    <row r="50" spans="1:8" ht="15.75" x14ac:dyDescent="0.2">
      <c r="A50" s="25">
        <v>11</v>
      </c>
      <c r="B50" s="17" t="s">
        <v>52</v>
      </c>
      <c r="C50" s="89">
        <v>2.0000000000000001E-4</v>
      </c>
      <c r="D50" s="89"/>
      <c r="E50" s="90">
        <f>F31*C50</f>
        <v>0</v>
      </c>
      <c r="F50" s="91"/>
    </row>
    <row r="51" spans="1:8" ht="15.75" x14ac:dyDescent="0.2">
      <c r="A51" s="25">
        <v>12</v>
      </c>
      <c r="B51" s="17" t="s">
        <v>53</v>
      </c>
      <c r="C51" s="89">
        <v>2.8E-3</v>
      </c>
      <c r="D51" s="89"/>
      <c r="E51" s="90">
        <f>F31*C51</f>
        <v>0</v>
      </c>
      <c r="F51" s="91"/>
    </row>
    <row r="52" spans="1:8" ht="15.75" x14ac:dyDescent="0.2">
      <c r="A52" s="25">
        <v>13</v>
      </c>
      <c r="B52" s="17" t="s">
        <v>54</v>
      </c>
      <c r="C52" s="89">
        <v>2E-3</v>
      </c>
      <c r="D52" s="89"/>
      <c r="E52" s="90">
        <f>F31*C52</f>
        <v>0</v>
      </c>
      <c r="F52" s="91"/>
    </row>
    <row r="53" spans="1:8" ht="15.75" x14ac:dyDescent="0.2">
      <c r="A53" s="25">
        <v>14</v>
      </c>
      <c r="B53" s="17" t="s">
        <v>55</v>
      </c>
      <c r="C53" s="89">
        <v>1.9400000000000001E-2</v>
      </c>
      <c r="D53" s="89"/>
      <c r="E53" s="90">
        <f>F31*C53</f>
        <v>0</v>
      </c>
      <c r="F53" s="91"/>
    </row>
    <row r="54" spans="1:8" ht="15.75" x14ac:dyDescent="0.2">
      <c r="A54" s="25">
        <v>15</v>
      </c>
      <c r="B54" s="17" t="s">
        <v>56</v>
      </c>
      <c r="C54" s="89">
        <v>8.3299999999999999E-2</v>
      </c>
      <c r="D54" s="89"/>
      <c r="E54" s="101">
        <f>F31*C54</f>
        <v>0</v>
      </c>
      <c r="F54" s="102"/>
      <c r="H54" s="43"/>
    </row>
    <row r="55" spans="1:8" ht="15.75" x14ac:dyDescent="0.2">
      <c r="A55" s="14" t="s">
        <v>57</v>
      </c>
      <c r="B55" s="13" t="s">
        <v>58</v>
      </c>
      <c r="C55" s="97">
        <f>SUM(C56:D58)</f>
        <v>4.53E-2</v>
      </c>
      <c r="D55" s="97"/>
      <c r="E55" s="98">
        <f>SUM(E56:F58)</f>
        <v>0</v>
      </c>
      <c r="F55" s="99"/>
    </row>
    <row r="56" spans="1:8" ht="15.75" x14ac:dyDescent="0.2">
      <c r="A56" s="25">
        <v>16</v>
      </c>
      <c r="B56" s="17" t="s">
        <v>59</v>
      </c>
      <c r="C56" s="89">
        <v>4.4999999999999997E-3</v>
      </c>
      <c r="D56" s="89"/>
      <c r="E56" s="90">
        <f>F31*C56</f>
        <v>0</v>
      </c>
      <c r="F56" s="91"/>
    </row>
    <row r="57" spans="1:8" ht="15.75" x14ac:dyDescent="0.2">
      <c r="A57" s="25">
        <v>17</v>
      </c>
      <c r="B57" s="17" t="s">
        <v>60</v>
      </c>
      <c r="C57" s="89">
        <v>8.0000000000000004E-4</v>
      </c>
      <c r="D57" s="89"/>
      <c r="E57" s="90">
        <f>F31*C57</f>
        <v>0</v>
      </c>
      <c r="F57" s="91"/>
    </row>
    <row r="58" spans="1:8" ht="15.75" x14ac:dyDescent="0.2">
      <c r="A58" s="25">
        <v>18</v>
      </c>
      <c r="B58" s="17" t="s">
        <v>61</v>
      </c>
      <c r="C58" s="89">
        <v>0.04</v>
      </c>
      <c r="D58" s="89"/>
      <c r="E58" s="90">
        <f>F31*C58</f>
        <v>0</v>
      </c>
      <c r="F58" s="91"/>
    </row>
    <row r="59" spans="1:8" ht="15.75" x14ac:dyDescent="0.2">
      <c r="A59" s="14" t="s">
        <v>62</v>
      </c>
      <c r="B59" s="13" t="s">
        <v>63</v>
      </c>
      <c r="C59" s="97">
        <f>SUM(C60)</f>
        <v>8.5633600000000032E-2</v>
      </c>
      <c r="D59" s="97"/>
      <c r="E59" s="98">
        <f>E60</f>
        <v>0</v>
      </c>
      <c r="F59" s="99"/>
    </row>
    <row r="60" spans="1:8" ht="30" x14ac:dyDescent="0.2">
      <c r="A60" s="26">
        <v>19</v>
      </c>
      <c r="B60" s="32" t="s">
        <v>64</v>
      </c>
      <c r="C60" s="111">
        <f>C37*C47</f>
        <v>8.5633600000000032E-2</v>
      </c>
      <c r="D60" s="111"/>
      <c r="E60" s="112">
        <f>F31*C60</f>
        <v>0</v>
      </c>
      <c r="F60" s="113"/>
    </row>
    <row r="61" spans="1:8" ht="15.75" x14ac:dyDescent="0.2">
      <c r="A61" s="114"/>
      <c r="B61" s="33" t="s">
        <v>65</v>
      </c>
      <c r="C61" s="97">
        <f>SUM(C59,C55,C47,C37)</f>
        <v>0.73163360000000011</v>
      </c>
      <c r="D61" s="97"/>
      <c r="E61" s="112">
        <f>SUM(E37+E47+E55+E59)</f>
        <v>0</v>
      </c>
      <c r="F61" s="113"/>
    </row>
    <row r="62" spans="1:8" ht="16.5" thickBot="1" x14ac:dyDescent="0.25">
      <c r="A62" s="115"/>
      <c r="B62" s="88" t="s">
        <v>66</v>
      </c>
      <c r="C62" s="88"/>
      <c r="D62" s="88"/>
      <c r="E62" s="116">
        <f>SUM(F31+E61)</f>
        <v>0</v>
      </c>
      <c r="F62" s="117"/>
    </row>
    <row r="63" spans="1:8" ht="16.5" thickBot="1" x14ac:dyDescent="0.25">
      <c r="A63" s="21"/>
      <c r="B63" s="22"/>
      <c r="C63" s="22"/>
      <c r="D63" s="22"/>
      <c r="E63" s="22"/>
      <c r="F63" s="23"/>
    </row>
    <row r="64" spans="1:8" ht="15.75" x14ac:dyDescent="0.2">
      <c r="A64" s="58" t="s">
        <v>67</v>
      </c>
      <c r="B64" s="59"/>
      <c r="C64" s="59"/>
      <c r="D64" s="59"/>
      <c r="E64" s="59"/>
      <c r="F64" s="92"/>
    </row>
    <row r="65" spans="1:6" ht="15.75" x14ac:dyDescent="0.2">
      <c r="A65" s="64" t="s">
        <v>68</v>
      </c>
      <c r="B65" s="65"/>
      <c r="C65" s="65"/>
      <c r="D65" s="65"/>
      <c r="E65" s="65"/>
      <c r="F65" s="93"/>
    </row>
    <row r="66" spans="1:6" ht="15.75" x14ac:dyDescent="0.2">
      <c r="A66" s="24" t="s">
        <v>18</v>
      </c>
      <c r="B66" s="34" t="s">
        <v>19</v>
      </c>
      <c r="C66" s="69" t="s">
        <v>69</v>
      </c>
      <c r="D66" s="69"/>
      <c r="E66" s="65" t="s">
        <v>21</v>
      </c>
      <c r="F66" s="93"/>
    </row>
    <row r="67" spans="1:6" ht="15.75" x14ac:dyDescent="0.2">
      <c r="A67" s="25">
        <v>20</v>
      </c>
      <c r="B67" s="32" t="s">
        <v>70</v>
      </c>
      <c r="C67" s="108"/>
      <c r="D67" s="108"/>
      <c r="E67" s="109"/>
      <c r="F67" s="110"/>
    </row>
    <row r="68" spans="1:6" ht="15.75" x14ac:dyDescent="0.2">
      <c r="A68" s="25">
        <v>21</v>
      </c>
      <c r="B68" s="32" t="s">
        <v>71</v>
      </c>
      <c r="C68" s="108" t="s">
        <v>72</v>
      </c>
      <c r="D68" s="108"/>
      <c r="E68" s="109"/>
      <c r="F68" s="110"/>
    </row>
    <row r="69" spans="1:6" ht="15.75" x14ac:dyDescent="0.2">
      <c r="A69" s="25">
        <v>22</v>
      </c>
      <c r="B69" s="32" t="s">
        <v>73</v>
      </c>
      <c r="C69" s="108"/>
      <c r="D69" s="108"/>
      <c r="E69" s="109"/>
      <c r="F69" s="110"/>
    </row>
    <row r="70" spans="1:6" ht="15.75" x14ac:dyDescent="0.2">
      <c r="A70" s="25">
        <v>23</v>
      </c>
      <c r="B70" s="32"/>
      <c r="C70" s="108"/>
      <c r="D70" s="108"/>
      <c r="E70" s="109">
        <v>0</v>
      </c>
      <c r="F70" s="110"/>
    </row>
    <row r="71" spans="1:6" ht="15.75" x14ac:dyDescent="0.2">
      <c r="A71" s="25">
        <v>24</v>
      </c>
      <c r="B71" s="32"/>
      <c r="C71" s="108"/>
      <c r="D71" s="108"/>
      <c r="E71" s="109">
        <v>0</v>
      </c>
      <c r="F71" s="110"/>
    </row>
    <row r="72" spans="1:6" ht="15.75" x14ac:dyDescent="0.2">
      <c r="A72" s="25">
        <v>25</v>
      </c>
      <c r="B72" s="32"/>
      <c r="C72" s="108"/>
      <c r="D72" s="108"/>
      <c r="E72" s="109">
        <v>0</v>
      </c>
      <c r="F72" s="110"/>
    </row>
    <row r="73" spans="1:6" ht="15.75" x14ac:dyDescent="0.2">
      <c r="A73" s="25">
        <v>26</v>
      </c>
      <c r="B73" s="32"/>
      <c r="C73" s="108"/>
      <c r="D73" s="108"/>
      <c r="E73" s="109">
        <v>0</v>
      </c>
      <c r="F73" s="110"/>
    </row>
    <row r="74" spans="1:6" ht="15.75" x14ac:dyDescent="0.2">
      <c r="A74" s="25">
        <v>27</v>
      </c>
      <c r="B74" s="32"/>
      <c r="C74" s="108"/>
      <c r="D74" s="108"/>
      <c r="E74" s="109">
        <v>0</v>
      </c>
      <c r="F74" s="110"/>
    </row>
    <row r="75" spans="1:6" ht="15.75" x14ac:dyDescent="0.2">
      <c r="A75" s="25">
        <v>28</v>
      </c>
      <c r="B75" s="32" t="s">
        <v>101</v>
      </c>
      <c r="C75" s="108"/>
      <c r="D75" s="108"/>
      <c r="E75" s="109">
        <v>0</v>
      </c>
      <c r="F75" s="110"/>
    </row>
    <row r="76" spans="1:6" ht="15.75" x14ac:dyDescent="0.2">
      <c r="A76" s="118"/>
      <c r="B76" s="33" t="s">
        <v>74</v>
      </c>
      <c r="C76" s="108"/>
      <c r="D76" s="108"/>
      <c r="E76" s="98">
        <f>SUM(E67:F75)</f>
        <v>0</v>
      </c>
      <c r="F76" s="99"/>
    </row>
    <row r="77" spans="1:6" ht="15.75" x14ac:dyDescent="0.2">
      <c r="A77" s="118"/>
      <c r="B77" s="62" t="s">
        <v>75</v>
      </c>
      <c r="C77" s="62"/>
      <c r="D77" s="62"/>
      <c r="E77" s="124">
        <f>SUM(E76:F76)</f>
        <v>0</v>
      </c>
      <c r="F77" s="125"/>
    </row>
    <row r="78" spans="1:6" ht="15.75" x14ac:dyDescent="0.2">
      <c r="A78" s="118"/>
      <c r="B78" s="62" t="s">
        <v>76</v>
      </c>
      <c r="C78" s="62"/>
      <c r="D78" s="62"/>
      <c r="E78" s="126">
        <f>SUM(E62+E77)</f>
        <v>0</v>
      </c>
      <c r="F78" s="127"/>
    </row>
    <row r="79" spans="1:6" ht="16.5" thickBot="1" x14ac:dyDescent="0.25">
      <c r="A79" s="128" t="s">
        <v>77</v>
      </c>
      <c r="B79" s="129"/>
      <c r="C79" s="129"/>
      <c r="D79" s="129"/>
      <c r="E79" s="129"/>
      <c r="F79" s="130"/>
    </row>
    <row r="80" spans="1:6" ht="16.5" thickBot="1" x14ac:dyDescent="0.25">
      <c r="A80" s="21"/>
      <c r="B80" s="22"/>
      <c r="C80" s="22"/>
      <c r="D80" s="22"/>
      <c r="E80" s="22"/>
      <c r="F80" s="23"/>
    </row>
    <row r="81" spans="1:7" ht="15.75" x14ac:dyDescent="0.2">
      <c r="A81" s="58" t="s">
        <v>78</v>
      </c>
      <c r="B81" s="59"/>
      <c r="C81" s="59"/>
      <c r="D81" s="59"/>
      <c r="E81" s="59"/>
      <c r="F81" s="92"/>
    </row>
    <row r="82" spans="1:7" ht="15.75" x14ac:dyDescent="0.2">
      <c r="A82" s="61" t="s">
        <v>79</v>
      </c>
      <c r="B82" s="62"/>
      <c r="C82" s="62"/>
      <c r="D82" s="62"/>
      <c r="E82" s="62"/>
      <c r="F82" s="131"/>
    </row>
    <row r="83" spans="1:7" x14ac:dyDescent="0.2">
      <c r="A83" s="119" t="s">
        <v>18</v>
      </c>
      <c r="B83" s="120" t="s">
        <v>19</v>
      </c>
      <c r="C83" s="69" t="s">
        <v>20</v>
      </c>
      <c r="D83" s="69"/>
      <c r="E83" s="121" t="s">
        <v>21</v>
      </c>
      <c r="F83" s="122"/>
    </row>
    <row r="84" spans="1:7" x14ac:dyDescent="0.2">
      <c r="A84" s="119"/>
      <c r="B84" s="120"/>
      <c r="C84" s="69"/>
      <c r="D84" s="69"/>
      <c r="E84" s="121"/>
      <c r="F84" s="122"/>
    </row>
    <row r="85" spans="1:7" ht="15.75" x14ac:dyDescent="0.2">
      <c r="A85" s="25">
        <v>28</v>
      </c>
      <c r="B85" s="32" t="s">
        <v>80</v>
      </c>
      <c r="C85" s="123"/>
      <c r="D85" s="123"/>
      <c r="E85" s="90">
        <f>E78*C85</f>
        <v>0</v>
      </c>
      <c r="F85" s="91"/>
    </row>
    <row r="86" spans="1:7" ht="15.75" x14ac:dyDescent="0.2">
      <c r="A86" s="25">
        <v>29</v>
      </c>
      <c r="B86" s="32" t="s">
        <v>81</v>
      </c>
      <c r="C86" s="123"/>
      <c r="D86" s="123"/>
      <c r="E86" s="90">
        <f>E78*C86</f>
        <v>0</v>
      </c>
      <c r="F86" s="91"/>
    </row>
    <row r="87" spans="1:7" ht="15.75" x14ac:dyDescent="0.2">
      <c r="A87" s="114"/>
      <c r="B87" s="62" t="s">
        <v>82</v>
      </c>
      <c r="C87" s="62"/>
      <c r="D87" s="62"/>
      <c r="E87" s="98">
        <f>SUM(E85:F86)</f>
        <v>0</v>
      </c>
      <c r="F87" s="99"/>
    </row>
    <row r="88" spans="1:7" ht="16.5" thickBot="1" x14ac:dyDescent="0.25">
      <c r="A88" s="115"/>
      <c r="B88" s="88" t="s">
        <v>83</v>
      </c>
      <c r="C88" s="88"/>
      <c r="D88" s="88"/>
      <c r="E88" s="135">
        <f>SUM(E78+E87)</f>
        <v>0</v>
      </c>
      <c r="F88" s="136"/>
    </row>
    <row r="89" spans="1:7" ht="16.5" thickBot="1" x14ac:dyDescent="0.25">
      <c r="A89" s="21"/>
      <c r="B89" s="22"/>
      <c r="C89" s="22"/>
      <c r="D89" s="22"/>
      <c r="E89" s="22"/>
      <c r="F89" s="23"/>
    </row>
    <row r="90" spans="1:7" ht="15.75" x14ac:dyDescent="0.2">
      <c r="A90" s="58" t="s">
        <v>84</v>
      </c>
      <c r="B90" s="59"/>
      <c r="C90" s="59"/>
      <c r="D90" s="59"/>
      <c r="E90" s="59"/>
      <c r="F90" s="92"/>
    </row>
    <row r="91" spans="1:7" ht="15.75" x14ac:dyDescent="0.2">
      <c r="A91" s="61" t="s">
        <v>85</v>
      </c>
      <c r="B91" s="62"/>
      <c r="C91" s="62"/>
      <c r="D91" s="62"/>
      <c r="E91" s="62"/>
      <c r="F91" s="131"/>
    </row>
    <row r="92" spans="1:7" ht="15.75" x14ac:dyDescent="0.2">
      <c r="A92" s="64" t="s">
        <v>86</v>
      </c>
      <c r="B92" s="65"/>
      <c r="C92" s="65"/>
      <c r="D92" s="65"/>
      <c r="E92" s="65"/>
      <c r="F92" s="93"/>
    </row>
    <row r="93" spans="1:7" ht="15.75" x14ac:dyDescent="0.2">
      <c r="A93" s="35" t="s">
        <v>18</v>
      </c>
      <c r="B93" s="62" t="s">
        <v>19</v>
      </c>
      <c r="C93" s="62"/>
      <c r="D93" s="62"/>
      <c r="E93" s="132" t="s">
        <v>21</v>
      </c>
      <c r="F93" s="133"/>
    </row>
    <row r="94" spans="1:7" ht="15.75" x14ac:dyDescent="0.2">
      <c r="A94" s="36">
        <v>30</v>
      </c>
      <c r="B94" s="37" t="s">
        <v>87</v>
      </c>
      <c r="C94" s="134">
        <v>8.6499999999999994E-2</v>
      </c>
      <c r="D94" s="134"/>
      <c r="E94" s="95">
        <f>E100*8.65%</f>
        <v>0</v>
      </c>
      <c r="F94" s="96"/>
    </row>
    <row r="95" spans="1:7" ht="15.75" x14ac:dyDescent="0.2">
      <c r="A95" s="38">
        <v>31</v>
      </c>
      <c r="B95" s="32" t="s">
        <v>88</v>
      </c>
      <c r="C95" s="134" t="s">
        <v>89</v>
      </c>
      <c r="D95" s="134"/>
      <c r="E95" s="95">
        <f>E88</f>
        <v>0</v>
      </c>
      <c r="F95" s="96"/>
    </row>
    <row r="96" spans="1:7" ht="18.75" x14ac:dyDescent="0.2">
      <c r="A96" s="39">
        <v>32</v>
      </c>
      <c r="B96" s="32" t="s">
        <v>90</v>
      </c>
      <c r="C96" s="134" t="s">
        <v>91</v>
      </c>
      <c r="D96" s="134"/>
      <c r="E96" s="95">
        <f>E100</f>
        <v>0</v>
      </c>
      <c r="F96" s="96"/>
      <c r="G96" s="40"/>
    </row>
    <row r="97" spans="1:6" ht="16.5" thickBot="1" x14ac:dyDescent="0.25">
      <c r="A97" s="41"/>
      <c r="B97" s="148" t="s">
        <v>92</v>
      </c>
      <c r="C97" s="149"/>
      <c r="D97" s="149"/>
      <c r="E97" s="135"/>
      <c r="F97" s="136"/>
    </row>
    <row r="98" spans="1:6" ht="16.5" thickBot="1" x14ac:dyDescent="0.25">
      <c r="A98" s="21"/>
      <c r="B98" s="22"/>
      <c r="C98" s="22"/>
      <c r="D98" s="22"/>
      <c r="E98" s="22"/>
      <c r="F98" s="23"/>
    </row>
    <row r="99" spans="1:6" ht="15.75" x14ac:dyDescent="0.2">
      <c r="A99" s="58" t="s">
        <v>93</v>
      </c>
      <c r="B99" s="59"/>
      <c r="C99" s="59"/>
      <c r="D99" s="59"/>
      <c r="E99" s="59"/>
      <c r="F99" s="92"/>
    </row>
    <row r="100" spans="1:6" ht="16.5" thickBot="1" x14ac:dyDescent="0.25">
      <c r="A100" s="137" t="s">
        <v>94</v>
      </c>
      <c r="B100" s="138"/>
      <c r="C100" s="138"/>
      <c r="D100" s="138"/>
      <c r="E100" s="139">
        <f>E88/0.9135</f>
        <v>0</v>
      </c>
      <c r="F100" s="140"/>
    </row>
    <row r="101" spans="1:6" ht="16.5" thickBot="1" x14ac:dyDescent="0.25">
      <c r="A101" s="21"/>
      <c r="B101" s="22"/>
      <c r="C101" s="22"/>
      <c r="D101" s="22"/>
      <c r="E101" s="22"/>
      <c r="F101" s="23"/>
    </row>
    <row r="102" spans="1:6" s="1" customFormat="1" ht="15.75" x14ac:dyDescent="0.2">
      <c r="A102" s="141" t="s">
        <v>95</v>
      </c>
      <c r="B102" s="142"/>
      <c r="C102" s="142"/>
      <c r="D102" s="142"/>
      <c r="E102" s="142"/>
      <c r="F102" s="143"/>
    </row>
    <row r="103" spans="1:6" s="1" customFormat="1" ht="16.5" thickBot="1" x14ac:dyDescent="0.25">
      <c r="A103" s="144" t="s">
        <v>96</v>
      </c>
      <c r="B103" s="145"/>
      <c r="C103" s="145"/>
      <c r="D103" s="145"/>
      <c r="E103" s="146">
        <f>E100*1</f>
        <v>0</v>
      </c>
      <c r="F103" s="147"/>
    </row>
    <row r="104" spans="1:6" s="1" customFormat="1" ht="16.5" thickBot="1" x14ac:dyDescent="0.25">
      <c r="A104" s="21"/>
      <c r="B104" s="22"/>
      <c r="C104" s="22"/>
      <c r="D104" s="22"/>
      <c r="E104" s="22"/>
      <c r="F104" s="23"/>
    </row>
    <row r="105" spans="1:6" s="1" customFormat="1" x14ac:dyDescent="0.2"/>
    <row r="106" spans="1:6" s="1" customFormat="1" x14ac:dyDescent="0.2"/>
    <row r="107" spans="1:6" s="1" customFormat="1" x14ac:dyDescent="0.2"/>
    <row r="108" spans="1:6" s="1" customFormat="1" x14ac:dyDescent="0.2"/>
    <row r="109" spans="1:6" s="1" customFormat="1" x14ac:dyDescent="0.2"/>
    <row r="110" spans="1:6" s="1" customFormat="1" x14ac:dyDescent="0.2"/>
    <row r="111" spans="1:6" s="1" customFormat="1" x14ac:dyDescent="0.2"/>
    <row r="112" spans="1:6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</sheetData>
  <mergeCells count="162">
    <mergeCell ref="A99:F99"/>
    <mergeCell ref="A100:D100"/>
    <mergeCell ref="E100:F100"/>
    <mergeCell ref="A102:F102"/>
    <mergeCell ref="A103:D103"/>
    <mergeCell ref="E103:F103"/>
    <mergeCell ref="C95:D95"/>
    <mergeCell ref="E95:F95"/>
    <mergeCell ref="C96:D96"/>
    <mergeCell ref="E96:F96"/>
    <mergeCell ref="B97:D97"/>
    <mergeCell ref="E97:F97"/>
    <mergeCell ref="A91:F91"/>
    <mergeCell ref="A92:F92"/>
    <mergeCell ref="B93:D93"/>
    <mergeCell ref="E93:F93"/>
    <mergeCell ref="C94:D94"/>
    <mergeCell ref="E94:F94"/>
    <mergeCell ref="C86:D86"/>
    <mergeCell ref="E86:F86"/>
    <mergeCell ref="A87:A88"/>
    <mergeCell ref="B87:D87"/>
    <mergeCell ref="E87:F87"/>
    <mergeCell ref="B88:D88"/>
    <mergeCell ref="E88:F88"/>
    <mergeCell ref="C85:D85"/>
    <mergeCell ref="E85:F85"/>
    <mergeCell ref="E77:F77"/>
    <mergeCell ref="B78:D78"/>
    <mergeCell ref="E78:F78"/>
    <mergeCell ref="A79:F79"/>
    <mergeCell ref="A81:F81"/>
    <mergeCell ref="A82:F82"/>
    <mergeCell ref="A90:F90"/>
    <mergeCell ref="C74:D74"/>
    <mergeCell ref="E74:F74"/>
    <mergeCell ref="C75:D75"/>
    <mergeCell ref="E75:F75"/>
    <mergeCell ref="A76:A78"/>
    <mergeCell ref="C76:D76"/>
    <mergeCell ref="E76:F76"/>
    <mergeCell ref="B77:D77"/>
    <mergeCell ref="A83:A84"/>
    <mergeCell ref="B83:B84"/>
    <mergeCell ref="C83:D84"/>
    <mergeCell ref="E83:F84"/>
    <mergeCell ref="C71:D71"/>
    <mergeCell ref="E71:F71"/>
    <mergeCell ref="C72:D72"/>
    <mergeCell ref="E72:F72"/>
    <mergeCell ref="C73:D73"/>
    <mergeCell ref="E73:F73"/>
    <mergeCell ref="C68:D68"/>
    <mergeCell ref="E68:F68"/>
    <mergeCell ref="C69:D69"/>
    <mergeCell ref="E69:F69"/>
    <mergeCell ref="C70:D70"/>
    <mergeCell ref="E70:F70"/>
    <mergeCell ref="A64:F64"/>
    <mergeCell ref="A65:F65"/>
    <mergeCell ref="C66:D66"/>
    <mergeCell ref="E66:F66"/>
    <mergeCell ref="C67:D67"/>
    <mergeCell ref="E67:F67"/>
    <mergeCell ref="C60:D60"/>
    <mergeCell ref="E60:F60"/>
    <mergeCell ref="A61:A62"/>
    <mergeCell ref="C61:D61"/>
    <mergeCell ref="E61:F61"/>
    <mergeCell ref="B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C44:D44"/>
    <mergeCell ref="E44:F44"/>
    <mergeCell ref="C45:D45"/>
    <mergeCell ref="E45:F45"/>
    <mergeCell ref="A46:F46"/>
    <mergeCell ref="C47:D47"/>
    <mergeCell ref="E47:F47"/>
    <mergeCell ref="C41:D41"/>
    <mergeCell ref="E41:F41"/>
    <mergeCell ref="C42:D42"/>
    <mergeCell ref="E42:F42"/>
    <mergeCell ref="C43:D43"/>
    <mergeCell ref="E43:F43"/>
    <mergeCell ref="C38:D38"/>
    <mergeCell ref="E38:F38"/>
    <mergeCell ref="C39:D39"/>
    <mergeCell ref="E39:F39"/>
    <mergeCell ref="C40:D40"/>
    <mergeCell ref="E40:F40"/>
    <mergeCell ref="A34:F34"/>
    <mergeCell ref="A35:F35"/>
    <mergeCell ref="C36:D36"/>
    <mergeCell ref="E36:F36"/>
    <mergeCell ref="C37:D37"/>
    <mergeCell ref="E37:F37"/>
    <mergeCell ref="B30:C30"/>
    <mergeCell ref="D30:E30"/>
    <mergeCell ref="B31:E31"/>
    <mergeCell ref="A32:F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A18:F18"/>
    <mergeCell ref="A19:A20"/>
    <mergeCell ref="B19:C20"/>
    <mergeCell ref="D19:E20"/>
    <mergeCell ref="F19:F20"/>
    <mergeCell ref="A8:F8"/>
    <mergeCell ref="A9:E9"/>
    <mergeCell ref="A10:E10"/>
    <mergeCell ref="A11:E11"/>
    <mergeCell ref="A12:E12"/>
    <mergeCell ref="A13:E13"/>
    <mergeCell ref="A1:F1"/>
    <mergeCell ref="A2:F2"/>
    <mergeCell ref="A3:E3"/>
    <mergeCell ref="A4:E4"/>
    <mergeCell ref="A5:E5"/>
    <mergeCell ref="A6:E6"/>
    <mergeCell ref="A14:F14"/>
    <mergeCell ref="A16:F16"/>
    <mergeCell ref="A17:F17"/>
  </mergeCells>
  <pageMargins left="0.51181102362204722" right="0.51181102362204722" top="0.39370078740157483" bottom="0.39370078740157483" header="0.31496062992125984" footer="0.31496062992125984"/>
  <pageSetup paperSize="9" scale="58" fitToHeight="0" orientation="landscape" r:id="rId1"/>
  <rowBreaks count="2" manualBreakCount="2">
    <brk id="46" max="6" man="1"/>
    <brk id="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B ITEM 02 CONTADOR N 02</vt:lpstr>
      <vt:lpstr>'ANEXO B ITEM 02 CONTADOR N 02'!Area_de_impressao</vt:lpstr>
    </vt:vector>
  </TitlesOfParts>
  <Company>Companhia Potiguar de Gas - POTIGAS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César</dc:creator>
  <cp:lastModifiedBy>João Solon</cp:lastModifiedBy>
  <cp:lastPrinted>2025-08-15T17:34:28Z</cp:lastPrinted>
  <dcterms:created xsi:type="dcterms:W3CDTF">2025-08-15T17:33:09Z</dcterms:created>
  <dcterms:modified xsi:type="dcterms:W3CDTF">2025-10-24T18:56:20Z</dcterms:modified>
</cp:coreProperties>
</file>